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700" activeTab="0"/>
  </bookViews>
  <sheets>
    <sheet name=" YARDIMLAR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<sst xmlns="http://schemas.openxmlformats.org/spreadsheetml/2006/main" count="85" uniqueCount="63">
  <si>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GIDA YARDIMI</t>
  </si>
  <si>
    <t>TOPLAM</t>
  </si>
  <si>
    <t>KİŞİ</t>
  </si>
  <si>
    <t>MİKTAR</t>
  </si>
  <si>
    <t>YARDIM</t>
  </si>
  <si>
    <t>SAĞLIK YARDIMLARI</t>
  </si>
  <si>
    <t>GİYİM YARDIMI</t>
  </si>
  <si>
    <t>KİRA YARDIMI</t>
  </si>
  <si>
    <t>EV EŞYA YARDIMI</t>
  </si>
  <si>
    <t>YANGIN YARDIMI</t>
  </si>
  <si>
    <t>SEL, SU BASKINI YARDIMLARI</t>
  </si>
  <si>
    <t>YOL BİLETİ YARDIMI</t>
  </si>
  <si>
    <t>YABANCI UYRUKLU VATANDAŞLAR</t>
  </si>
  <si>
    <t xml:space="preserve">TOPLAM </t>
  </si>
  <si>
    <t>ŞARLI SAĞLIK YARDIMI</t>
  </si>
  <si>
    <t>ŞARTLI GEBELİK YARDIMI</t>
  </si>
  <si>
    <t>EŞİ VEFAT ETMİŞ KADINLARA YÖNELİK YARDIM PROG.</t>
  </si>
  <si>
    <t>KABUL</t>
  </si>
  <si>
    <t>RED</t>
  </si>
  <si>
    <t>MUHTAÇ ASKER AİLESİ YARDIMI</t>
  </si>
  <si>
    <t>2022 YAŞLI AYLIĞI</t>
  </si>
  <si>
    <t>2022 ENGELLİ AYLIĞI</t>
  </si>
  <si>
    <t>PROJELER</t>
  </si>
  <si>
    <t>VAKIF ARAÇLARI</t>
  </si>
  <si>
    <t>EĞİTİM METARYAL YARDIMILARI</t>
  </si>
  <si>
    <t>S.N</t>
  </si>
  <si>
    <t>YARDIM TÜRLERİ</t>
  </si>
  <si>
    <t>ŞARTLI EĞİTİM YARDIMLARI</t>
  </si>
  <si>
    <t>2022 ENGELLİ YAKINI AYLIĞI</t>
  </si>
  <si>
    <t>MERKEZİ YARDIMLAR GENEL TOPLAMI</t>
  </si>
  <si>
    <t>GENEL SAĞLIK SİGORTASI</t>
  </si>
  <si>
    <t>GSS</t>
  </si>
  <si>
    <t>G0</t>
  </si>
  <si>
    <t>G1</t>
  </si>
  <si>
    <t>G2</t>
  </si>
  <si>
    <t>G3</t>
  </si>
  <si>
    <t>VAKIF PERSONEL</t>
  </si>
  <si>
    <t xml:space="preserve">EĞİTİM YARDIMLARI </t>
  </si>
  <si>
    <t>TOPLAM MİKTAR</t>
  </si>
  <si>
    <t>TOPLAM    KİŞİ SAYISI</t>
  </si>
  <si>
    <t>ÖDEME YAPILAN TOPLAM KİŞİ SAYISI</t>
  </si>
  <si>
    <t xml:space="preserve">AYNİ KİŞİ SAYISI </t>
  </si>
  <si>
    <t xml:space="preserve">NAKDİ KİŞİ SAYISI </t>
  </si>
  <si>
    <t xml:space="preserve">KÖMÜR YARDIMI </t>
  </si>
  <si>
    <t>İŞ- KUR</t>
  </si>
  <si>
    <t>BAŞVURAN SAYISI</t>
  </si>
  <si>
    <t>İŞE YÖNLENDİRİLEN</t>
  </si>
  <si>
    <t>İŞE YERLEŞEN</t>
  </si>
  <si>
    <t>SYGM Kaynaklı İş Kurma Projeleri</t>
  </si>
  <si>
    <t>Vakıf Kaynaklı İş Kurma Projeleri</t>
  </si>
  <si>
    <t>Vakıf Kaynaklı Hayvancılık- Tarım 
Destek Projeleri</t>
  </si>
  <si>
    <t>Ayni</t>
  </si>
  <si>
    <t>Nakdi</t>
  </si>
  <si>
    <t>DİĞER YARDIMLAR</t>
  </si>
  <si>
    <t>PAMUKKALE SYDV AMACA YÖNELİK GİDERLER</t>
  </si>
  <si>
    <t>NAKDİ YARDIM</t>
  </si>
  <si>
    <t>EV YAPIM VE ONARIM YARDIMI</t>
  </si>
  <si>
    <t>ÖKSÜZ YETİMN YARDIMI</t>
  </si>
  <si>
    <t>GÖRSEL DEKOR PROJESİ+HG BUTİK+ZGARA SALONU+SULU DESEN KAPLAMA+ KISMETİN ATÖLYESİ  PROJESİ+BASKETBOLDA KÜÇÜK DEV ADIMLAR VE POTANIN ŞEKERLERİ PARKEDE PROJESİ</t>
  </si>
  <si>
    <t>10.000 TL+15.000 TL+5.000 TL+7.500 TL+15.000 TL+8.150 TL</t>
  </si>
  <si>
    <t>OCAK-EKİM AYINDA ÖDENEN TOPLAM MİKTAR</t>
  </si>
  <si>
    <t>BUGÜNÜN KIZLARI YARININ ANNELERİ 48.000,00 TL</t>
  </si>
  <si>
    <t>GENÇLİK VE SPOR BAKANLIĞI DESTEK PROJESİ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</si>
</sst>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6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 Tur"/>
      <family val="0"/>
    </font>
    <font>
      <b/>
      <sz val="10"/>
      <color indexed="10"/>
      <name val="Arial Tur"/>
      <family val="0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medium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/>
      <top style="double"/>
      <bottom style="medium"/>
    </border>
    <border>
      <left style="double"/>
      <right/>
      <top/>
      <bottom/>
    </border>
    <border>
      <left style="medium"/>
      <right style="medium"/>
      <top/>
      <bottom style="double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medium"/>
      <right style="thin"/>
      <top style="double"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medium"/>
      <right/>
      <top/>
      <bottom style="double"/>
    </border>
    <border>
      <left style="medium"/>
      <right style="double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double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double"/>
    </border>
    <border>
      <left style="double"/>
      <right style="thin"/>
      <top/>
      <bottom/>
    </border>
    <border>
      <left/>
      <right style="thin"/>
      <top style="medium"/>
      <bottom style="double"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double"/>
      <top style="medium"/>
      <bottom style="double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double"/>
      <right/>
      <top/>
      <bottom style="double"/>
    </border>
    <border>
      <left style="medium"/>
      <right style="thin"/>
      <top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medium"/>
      <top/>
      <bottom style="double"/>
    </border>
    <border>
      <left style="thin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0" fillId="0" borderId="35" xfId="0" applyNumberFormat="1" applyBorder="1" applyAlignment="1">
      <alignment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1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12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right"/>
    </xf>
    <xf numFmtId="3" fontId="0" fillId="0" borderId="42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9" xfId="0" applyNumberFormat="1" applyFont="1" applyBorder="1" applyAlignment="1">
      <alignment horizontal="center"/>
    </xf>
    <xf numFmtId="0" fontId="2" fillId="0" borderId="70" xfId="0" applyNumberFormat="1" applyFont="1" applyBorder="1" applyAlignment="1">
      <alignment horizontal="center"/>
    </xf>
    <xf numFmtId="0" fontId="2" fillId="0" borderId="71" xfId="0" applyNumberFormat="1" applyFont="1" applyBorder="1" applyAlignment="1">
      <alignment horizontal="center"/>
    </xf>
    <xf numFmtId="164" fontId="2" fillId="0" borderId="7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3" xfId="0" applyBorder="1" applyAlignment="1">
      <alignment horizontal="center"/>
    </xf>
    <xf numFmtId="0" fontId="14" fillId="0" borderId="42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164" fontId="14" fillId="0" borderId="40" xfId="0" applyNumberFormat="1" applyFont="1" applyBorder="1" applyAlignment="1">
      <alignment horizontal="center"/>
    </xf>
    <xf numFmtId="164" fontId="14" fillId="0" borderId="67" xfId="0" applyNumberFormat="1" applyFont="1" applyBorder="1" applyAlignment="1">
      <alignment horizontal="center"/>
    </xf>
    <xf numFmtId="164" fontId="14" fillId="0" borderId="64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7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 wrapText="1"/>
    </xf>
    <xf numFmtId="0" fontId="13" fillId="0" borderId="4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0" borderId="8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164" fontId="0" fillId="0" borderId="40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 vertical="center" wrapText="1"/>
    </xf>
    <xf numFmtId="164" fontId="0" fillId="0" borderId="21" xfId="0" applyNumberFormat="1" applyFont="1" applyFill="1" applyBorder="1" applyAlignment="1">
      <alignment horizontal="right"/>
    </xf>
    <xf numFmtId="164" fontId="2" fillId="0" borderId="84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3" fontId="2" fillId="0" borderId="85" xfId="0" applyNumberFormat="1" applyFon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10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" fillId="0" borderId="83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37">
      <selection activeCell="B63" sqref="B63:C66"/>
    </sheetView>
  </sheetViews>
  <sheetFormatPr defaultColWidth="9.00390625" defaultRowHeight="12.75"/>
  <cols>
    <col min="1" max="1" width="5.875" style="7" customWidth="1"/>
    <col min="2" max="2" width="32.625" style="7" customWidth="1"/>
    <col min="3" max="3" width="10.625" style="0" customWidth="1"/>
    <col min="4" max="4" width="16.00390625" style="1" customWidth="1"/>
    <col min="5" max="5" width="12.625" style="0" customWidth="1"/>
    <col min="6" max="6" width="14.625" style="0" customWidth="1"/>
    <col min="7" max="7" width="13.75390625" style="0" hidden="1" customWidth="1"/>
    <col min="8" max="8" width="12.25390625" style="0" customWidth="1"/>
    <col min="9" max="9" width="16.625" style="0" customWidth="1"/>
    <col min="11" max="11" width="11.75390625" style="0" bestFit="1" customWidth="1"/>
    <col min="13" max="13" width="25.375" style="0" customWidth="1"/>
  </cols>
  <sheetData>
    <row r="1" spans="1:9" ht="21" customHeight="1" thickBot="1" thickTop="1">
      <c r="A1" s="187" t="s">
        <v>54</v>
      </c>
      <c r="B1" s="188"/>
      <c r="C1" s="188"/>
      <c r="D1" s="188"/>
      <c r="E1" s="188"/>
      <c r="F1" s="188"/>
      <c r="G1" s="188"/>
      <c r="H1" s="188"/>
      <c r="I1" s="189"/>
    </row>
    <row r="2" spans="1:10" s="36" customFormat="1" ht="15" customHeight="1" thickTop="1">
      <c r="A2" s="44" t="s">
        <v>25</v>
      </c>
      <c r="B2" s="45" t="s">
        <v>4</v>
      </c>
      <c r="C2" s="39" t="s">
        <v>41</v>
      </c>
      <c r="D2" s="40" t="s">
        <v>3</v>
      </c>
      <c r="E2" s="41" t="s">
        <v>42</v>
      </c>
      <c r="F2" s="202" t="s">
        <v>3</v>
      </c>
      <c r="G2" s="203"/>
      <c r="H2" s="42" t="s">
        <v>39</v>
      </c>
      <c r="I2" s="43" t="s">
        <v>38</v>
      </c>
      <c r="J2" s="15"/>
    </row>
    <row r="3" spans="1:11" ht="15" customHeight="1">
      <c r="A3" s="17">
        <v>1</v>
      </c>
      <c r="B3" s="46" t="s">
        <v>5</v>
      </c>
      <c r="C3" s="61">
        <v>233</v>
      </c>
      <c r="D3" s="62">
        <v>61745.26</v>
      </c>
      <c r="E3" s="63">
        <v>39</v>
      </c>
      <c r="F3" s="174">
        <v>10280</v>
      </c>
      <c r="G3" s="174"/>
      <c r="H3" s="61">
        <f>C3+E3</f>
        <v>272</v>
      </c>
      <c r="I3" s="64">
        <f>D3+F3</f>
        <v>72025.26000000001</v>
      </c>
      <c r="J3" s="65"/>
      <c r="K3" s="65"/>
    </row>
    <row r="4" spans="1:12" ht="15" customHeight="1">
      <c r="A4" s="17">
        <v>2</v>
      </c>
      <c r="B4" s="46" t="s">
        <v>24</v>
      </c>
      <c r="C4" s="61">
        <v>92</v>
      </c>
      <c r="D4" s="62">
        <v>6661.55</v>
      </c>
      <c r="E4" s="63">
        <v>9</v>
      </c>
      <c r="F4" s="174">
        <v>1175</v>
      </c>
      <c r="G4" s="174"/>
      <c r="H4" s="61">
        <f aca="true" t="shared" si="0" ref="H4:H17">C4+E4</f>
        <v>101</v>
      </c>
      <c r="I4" s="64">
        <f aca="true" t="shared" si="1" ref="I4:I17">D4+F4</f>
        <v>7836.55</v>
      </c>
      <c r="J4" s="65"/>
      <c r="K4" s="65"/>
      <c r="L4" s="36"/>
    </row>
    <row r="5" spans="1:11" ht="15" customHeight="1">
      <c r="A5" s="17">
        <v>3</v>
      </c>
      <c r="B5" s="46" t="s">
        <v>37</v>
      </c>
      <c r="C5" s="61">
        <v>0</v>
      </c>
      <c r="D5" s="62">
        <v>0</v>
      </c>
      <c r="E5" s="63">
        <v>76</v>
      </c>
      <c r="F5" s="174">
        <v>22550</v>
      </c>
      <c r="G5" s="174"/>
      <c r="H5" s="61">
        <f t="shared" si="0"/>
        <v>76</v>
      </c>
      <c r="I5" s="64">
        <f t="shared" si="1"/>
        <v>22550</v>
      </c>
      <c r="J5" s="65"/>
      <c r="K5" s="65"/>
    </row>
    <row r="6" spans="1:12" ht="15" customHeight="1">
      <c r="A6" s="17">
        <v>4</v>
      </c>
      <c r="B6" s="46" t="s">
        <v>0</v>
      </c>
      <c r="C6" s="61">
        <v>1082</v>
      </c>
      <c r="D6" s="62">
        <v>28179.92</v>
      </c>
      <c r="E6" s="63">
        <v>2421</v>
      </c>
      <c r="F6" s="174">
        <v>492093</v>
      </c>
      <c r="G6" s="174"/>
      <c r="H6" s="61">
        <f t="shared" si="0"/>
        <v>3503</v>
      </c>
      <c r="I6" s="64">
        <f t="shared" si="1"/>
        <v>520272.92</v>
      </c>
      <c r="J6" s="65"/>
      <c r="K6" s="65"/>
      <c r="L6" s="36"/>
    </row>
    <row r="7" spans="1:11" ht="15" customHeight="1">
      <c r="A7" s="17">
        <v>5</v>
      </c>
      <c r="B7" s="46" t="s">
        <v>6</v>
      </c>
      <c r="C7" s="61">
        <v>2000</v>
      </c>
      <c r="D7" s="62">
        <v>47507.58</v>
      </c>
      <c r="E7" s="63">
        <v>0</v>
      </c>
      <c r="F7" s="174">
        <v>0</v>
      </c>
      <c r="G7" s="174"/>
      <c r="H7" s="61">
        <f t="shared" si="0"/>
        <v>2000</v>
      </c>
      <c r="I7" s="64">
        <f t="shared" si="1"/>
        <v>47507.58</v>
      </c>
      <c r="J7" s="65"/>
      <c r="K7" s="65"/>
    </row>
    <row r="8" spans="1:12" ht="15" customHeight="1">
      <c r="A8" s="17">
        <v>6</v>
      </c>
      <c r="B8" s="46" t="s">
        <v>43</v>
      </c>
      <c r="C8" s="61">
        <v>3523</v>
      </c>
      <c r="D8" s="62">
        <v>1238310.21</v>
      </c>
      <c r="E8" s="63">
        <v>3</v>
      </c>
      <c r="F8" s="174">
        <v>600</v>
      </c>
      <c r="G8" s="174"/>
      <c r="H8" s="61">
        <f t="shared" si="0"/>
        <v>3526</v>
      </c>
      <c r="I8" s="64">
        <f t="shared" si="1"/>
        <v>1238910.21</v>
      </c>
      <c r="J8" s="65"/>
      <c r="K8" s="65"/>
      <c r="L8" s="36"/>
    </row>
    <row r="9" spans="1:12" ht="15" customHeight="1">
      <c r="A9" s="17">
        <v>7</v>
      </c>
      <c r="B9" s="46" t="s">
        <v>55</v>
      </c>
      <c r="C9" s="61">
        <v>0</v>
      </c>
      <c r="D9" s="62">
        <v>0</v>
      </c>
      <c r="E9" s="63">
        <v>4852</v>
      </c>
      <c r="F9" s="66">
        <v>892828</v>
      </c>
      <c r="G9" s="66"/>
      <c r="H9" s="61">
        <f t="shared" si="0"/>
        <v>4852</v>
      </c>
      <c r="I9" s="64">
        <f t="shared" si="1"/>
        <v>892828</v>
      </c>
      <c r="J9" s="65"/>
      <c r="K9" s="65"/>
      <c r="L9" s="36"/>
    </row>
    <row r="10" spans="1:12" ht="15" customHeight="1">
      <c r="A10" s="17">
        <v>8</v>
      </c>
      <c r="B10" s="46" t="s">
        <v>7</v>
      </c>
      <c r="C10" s="61">
        <v>279</v>
      </c>
      <c r="D10" s="62">
        <v>96477.02</v>
      </c>
      <c r="E10" s="63">
        <v>162</v>
      </c>
      <c r="F10" s="174">
        <v>50250</v>
      </c>
      <c r="G10" s="174"/>
      <c r="H10" s="61">
        <f t="shared" si="0"/>
        <v>441</v>
      </c>
      <c r="I10" s="64">
        <f t="shared" si="1"/>
        <v>146727.02000000002</v>
      </c>
      <c r="J10" s="65"/>
      <c r="K10" s="65"/>
      <c r="L10" s="36"/>
    </row>
    <row r="11" spans="1:11" ht="15" customHeight="1">
      <c r="A11" s="17">
        <v>9</v>
      </c>
      <c r="B11" s="46" t="s">
        <v>56</v>
      </c>
      <c r="C11" s="61">
        <v>43</v>
      </c>
      <c r="D11" s="62">
        <v>157563.71</v>
      </c>
      <c r="E11" s="63">
        <v>4</v>
      </c>
      <c r="F11" s="174">
        <v>2500</v>
      </c>
      <c r="G11" s="174"/>
      <c r="H11" s="61">
        <f t="shared" si="0"/>
        <v>47</v>
      </c>
      <c r="I11" s="64">
        <f t="shared" si="1"/>
        <v>160063.71</v>
      </c>
      <c r="J11" s="65"/>
      <c r="K11" s="65"/>
    </row>
    <row r="12" spans="1:12" ht="15" customHeight="1">
      <c r="A12" s="17">
        <v>10</v>
      </c>
      <c r="B12" s="46" t="s">
        <v>8</v>
      </c>
      <c r="C12" s="78">
        <v>56</v>
      </c>
      <c r="D12" s="62">
        <v>30486.24</v>
      </c>
      <c r="E12" s="63">
        <v>0</v>
      </c>
      <c r="F12" s="174">
        <v>0</v>
      </c>
      <c r="G12" s="174"/>
      <c r="H12" s="61">
        <f t="shared" si="0"/>
        <v>56</v>
      </c>
      <c r="I12" s="64">
        <f t="shared" si="1"/>
        <v>30486.24</v>
      </c>
      <c r="J12" s="65"/>
      <c r="K12" s="65"/>
      <c r="L12" s="36"/>
    </row>
    <row r="13" spans="1:11" ht="15" customHeight="1">
      <c r="A13" s="17">
        <v>11</v>
      </c>
      <c r="B13" s="46" t="s">
        <v>9</v>
      </c>
      <c r="C13" s="78">
        <v>2</v>
      </c>
      <c r="D13" s="62">
        <v>4270</v>
      </c>
      <c r="E13" s="63">
        <v>5</v>
      </c>
      <c r="F13" s="174">
        <v>5250</v>
      </c>
      <c r="G13" s="174"/>
      <c r="H13" s="61">
        <f t="shared" si="0"/>
        <v>7</v>
      </c>
      <c r="I13" s="64">
        <f t="shared" si="1"/>
        <v>9520</v>
      </c>
      <c r="J13" s="65"/>
      <c r="K13" s="65"/>
    </row>
    <row r="14" spans="1:12" ht="15" customHeight="1">
      <c r="A14" s="17">
        <v>12</v>
      </c>
      <c r="B14" s="46" t="s">
        <v>10</v>
      </c>
      <c r="C14" s="78">
        <v>1</v>
      </c>
      <c r="D14" s="62">
        <v>1470</v>
      </c>
      <c r="E14" s="63">
        <v>6</v>
      </c>
      <c r="F14" s="174">
        <v>1800</v>
      </c>
      <c r="G14" s="174"/>
      <c r="H14" s="61">
        <f t="shared" si="0"/>
        <v>7</v>
      </c>
      <c r="I14" s="64">
        <f t="shared" si="1"/>
        <v>3270</v>
      </c>
      <c r="J14" s="65"/>
      <c r="K14" s="65"/>
      <c r="L14" s="36"/>
    </row>
    <row r="15" spans="1:11" ht="15" customHeight="1">
      <c r="A15" s="17">
        <v>13</v>
      </c>
      <c r="B15" s="46" t="s">
        <v>11</v>
      </c>
      <c r="C15" s="61">
        <v>0</v>
      </c>
      <c r="D15" s="62">
        <v>0</v>
      </c>
      <c r="E15" s="63">
        <v>0</v>
      </c>
      <c r="F15" s="174">
        <v>0</v>
      </c>
      <c r="G15" s="174"/>
      <c r="H15" s="61">
        <f t="shared" si="0"/>
        <v>0</v>
      </c>
      <c r="I15" s="64">
        <f t="shared" si="1"/>
        <v>0</v>
      </c>
      <c r="J15" s="65"/>
      <c r="K15" s="65"/>
    </row>
    <row r="16" spans="1:12" ht="15" customHeight="1">
      <c r="A16" s="55">
        <v>14</v>
      </c>
      <c r="B16" s="56" t="s">
        <v>12</v>
      </c>
      <c r="C16" s="67">
        <v>249</v>
      </c>
      <c r="D16" s="68">
        <v>75566.34</v>
      </c>
      <c r="E16" s="69">
        <v>1031</v>
      </c>
      <c r="F16" s="176">
        <v>193193</v>
      </c>
      <c r="G16" s="176"/>
      <c r="H16" s="61">
        <f t="shared" si="0"/>
        <v>1280</v>
      </c>
      <c r="I16" s="70">
        <f t="shared" si="1"/>
        <v>268759.33999999997</v>
      </c>
      <c r="J16" s="65"/>
      <c r="K16" s="65"/>
      <c r="L16" s="36"/>
    </row>
    <row r="17" spans="1:12" ht="15" customHeight="1">
      <c r="A17" s="54">
        <v>15</v>
      </c>
      <c r="B17" s="46" t="s">
        <v>53</v>
      </c>
      <c r="C17" s="61">
        <v>287</v>
      </c>
      <c r="D17" s="76">
        <v>103388.82</v>
      </c>
      <c r="E17" s="61">
        <v>612</v>
      </c>
      <c r="F17" s="66">
        <v>119982.65</v>
      </c>
      <c r="G17" s="66"/>
      <c r="H17" s="61">
        <f t="shared" si="0"/>
        <v>899</v>
      </c>
      <c r="I17" s="70">
        <f t="shared" si="1"/>
        <v>223371.47</v>
      </c>
      <c r="J17" s="65"/>
      <c r="K17" s="65"/>
      <c r="L17" s="36"/>
    </row>
    <row r="18" spans="1:11" ht="15" customHeight="1" thickBot="1">
      <c r="A18" s="199" t="s">
        <v>13</v>
      </c>
      <c r="B18" s="200"/>
      <c r="C18" s="71">
        <f>SUM(C3:C15)+C17</f>
        <v>7598</v>
      </c>
      <c r="D18" s="72">
        <f>SUM(D3:D15)+D17</f>
        <v>1776060.31</v>
      </c>
      <c r="E18" s="73">
        <f>SUM(E3:E15)+E17</f>
        <v>8189</v>
      </c>
      <c r="F18" s="177">
        <f>SUM(F3:F15)+F17</f>
        <v>1599308.65</v>
      </c>
      <c r="G18" s="178"/>
      <c r="H18" s="74">
        <f>SUM(H3:H15)+H17</f>
        <v>15787</v>
      </c>
      <c r="I18" s="75">
        <f>SUM(I3:I15)+I17</f>
        <v>3375368.9600000004</v>
      </c>
      <c r="J18" s="65"/>
      <c r="K18" s="65"/>
    </row>
    <row r="19" ht="14.25" thickBot="1" thickTop="1">
      <c r="L19" s="36"/>
    </row>
    <row r="20" spans="1:12" s="36" customFormat="1" ht="16.5" customHeight="1" thickTop="1">
      <c r="A20" s="37" t="s">
        <v>25</v>
      </c>
      <c r="B20" s="197" t="s">
        <v>26</v>
      </c>
      <c r="C20" s="157"/>
      <c r="D20" s="196" t="s">
        <v>2</v>
      </c>
      <c r="E20" s="196"/>
      <c r="F20" s="193" t="s">
        <v>3</v>
      </c>
      <c r="G20" s="194"/>
      <c r="H20" s="194"/>
      <c r="I20" s="195"/>
      <c r="L20"/>
    </row>
    <row r="21" spans="1:12" ht="12.75" customHeight="1">
      <c r="A21" s="17">
        <v>1</v>
      </c>
      <c r="B21" s="198" t="s">
        <v>27</v>
      </c>
      <c r="C21" s="198"/>
      <c r="D21" s="82">
        <v>1245</v>
      </c>
      <c r="E21" s="184"/>
      <c r="F21" s="93">
        <v>309945.69</v>
      </c>
      <c r="G21" s="93"/>
      <c r="H21" s="93"/>
      <c r="I21" s="190"/>
      <c r="L21" s="36"/>
    </row>
    <row r="22" spans="1:9" ht="12.75" customHeight="1">
      <c r="A22" s="17">
        <v>2</v>
      </c>
      <c r="B22" s="198" t="s">
        <v>14</v>
      </c>
      <c r="C22" s="198"/>
      <c r="D22" s="82">
        <v>495</v>
      </c>
      <c r="E22" s="184"/>
      <c r="F22" s="93">
        <v>126735</v>
      </c>
      <c r="G22" s="93"/>
      <c r="H22" s="93"/>
      <c r="I22" s="190"/>
    </row>
    <row r="23" spans="1:9" ht="12.75" customHeight="1" thickBot="1">
      <c r="A23" s="18">
        <v>3</v>
      </c>
      <c r="B23" s="81" t="s">
        <v>15</v>
      </c>
      <c r="C23" s="81"/>
      <c r="D23" s="201">
        <v>14</v>
      </c>
      <c r="E23" s="201"/>
      <c r="F23" s="191">
        <v>2420</v>
      </c>
      <c r="G23" s="191"/>
      <c r="H23" s="191"/>
      <c r="I23" s="192"/>
    </row>
    <row r="24" spans="1:9" ht="12.75" customHeight="1" thickBot="1" thickTop="1">
      <c r="A24" s="85" t="s">
        <v>1</v>
      </c>
      <c r="B24" s="86"/>
      <c r="C24" s="87"/>
      <c r="D24" s="179">
        <f>SUM(D21:D23)</f>
        <v>1754</v>
      </c>
      <c r="E24" s="180"/>
      <c r="F24" s="181">
        <f>SUM(F21:F23)</f>
        <v>439100.69</v>
      </c>
      <c r="G24" s="182"/>
      <c r="H24" s="182"/>
      <c r="I24" s="183"/>
    </row>
    <row r="25" spans="1:8" s="3" customFormat="1" ht="15" customHeight="1" thickBot="1" thickTop="1">
      <c r="A25" s="20"/>
      <c r="B25" s="21"/>
      <c r="C25" s="9"/>
      <c r="D25" s="10"/>
      <c r="E25" s="10"/>
      <c r="F25" s="32"/>
      <c r="G25" s="32"/>
      <c r="H25" s="26"/>
    </row>
    <row r="26" spans="1:9" s="36" customFormat="1" ht="29.25" customHeight="1" thickTop="1">
      <c r="A26" s="33" t="s">
        <v>25</v>
      </c>
      <c r="B26" s="156" t="s">
        <v>26</v>
      </c>
      <c r="C26" s="157"/>
      <c r="D26" s="34" t="s">
        <v>18</v>
      </c>
      <c r="E26" s="35" t="s">
        <v>17</v>
      </c>
      <c r="F26" s="88" t="s">
        <v>60</v>
      </c>
      <c r="G26" s="89"/>
      <c r="H26" s="90"/>
      <c r="I26" s="22" t="s">
        <v>40</v>
      </c>
    </row>
    <row r="27" spans="1:9" ht="25.5" customHeight="1">
      <c r="A27" s="23">
        <v>1</v>
      </c>
      <c r="B27" s="175" t="s">
        <v>16</v>
      </c>
      <c r="C27" s="175"/>
      <c r="D27" s="77">
        <v>63</v>
      </c>
      <c r="E27" s="77">
        <v>107</v>
      </c>
      <c r="F27" s="93">
        <v>1084500</v>
      </c>
      <c r="G27" s="93"/>
      <c r="H27" s="93"/>
      <c r="I27" s="38">
        <v>483</v>
      </c>
    </row>
    <row r="28" spans="1:9" ht="19.5" customHeight="1">
      <c r="A28" s="24">
        <v>2</v>
      </c>
      <c r="B28" s="166" t="s">
        <v>19</v>
      </c>
      <c r="C28" s="166"/>
      <c r="D28" s="77">
        <v>61</v>
      </c>
      <c r="E28" s="77">
        <v>63</v>
      </c>
      <c r="F28" s="93">
        <v>210250</v>
      </c>
      <c r="G28" s="93"/>
      <c r="H28" s="93"/>
      <c r="I28" s="38">
        <v>140</v>
      </c>
    </row>
    <row r="29" spans="1:9" ht="19.5" customHeight="1">
      <c r="A29" s="24">
        <v>3</v>
      </c>
      <c r="B29" s="166" t="s">
        <v>20</v>
      </c>
      <c r="C29" s="166"/>
      <c r="D29" s="77">
        <v>125</v>
      </c>
      <c r="E29" s="77">
        <v>196</v>
      </c>
      <c r="F29" s="93">
        <v>1322406.43</v>
      </c>
      <c r="G29" s="93"/>
      <c r="H29" s="93"/>
      <c r="I29" s="38">
        <v>769</v>
      </c>
    </row>
    <row r="30" spans="1:9" ht="19.5" customHeight="1">
      <c r="A30" s="24">
        <v>4</v>
      </c>
      <c r="B30" s="166" t="s">
        <v>21</v>
      </c>
      <c r="C30" s="166"/>
      <c r="D30" s="77">
        <v>196</v>
      </c>
      <c r="E30" s="77">
        <v>344</v>
      </c>
      <c r="F30" s="93">
        <v>4422641.6</v>
      </c>
      <c r="G30" s="93"/>
      <c r="H30" s="93"/>
      <c r="I30" s="38">
        <v>1176</v>
      </c>
    </row>
    <row r="31" spans="1:9" ht="19.5" customHeight="1">
      <c r="A31" s="54">
        <v>5</v>
      </c>
      <c r="B31" s="166" t="s">
        <v>28</v>
      </c>
      <c r="C31" s="166"/>
      <c r="D31" s="77">
        <v>32</v>
      </c>
      <c r="E31" s="77">
        <v>79</v>
      </c>
      <c r="F31" s="93">
        <v>464144.52</v>
      </c>
      <c r="G31" s="93"/>
      <c r="H31" s="93"/>
      <c r="I31" s="57">
        <v>165</v>
      </c>
    </row>
    <row r="32" spans="1:9" ht="19.5" customHeight="1">
      <c r="A32" s="54">
        <v>6</v>
      </c>
      <c r="B32" s="170" t="s">
        <v>57</v>
      </c>
      <c r="C32" s="170"/>
      <c r="D32" s="77">
        <v>21</v>
      </c>
      <c r="E32" s="77">
        <v>62</v>
      </c>
      <c r="F32" s="171">
        <v>18500</v>
      </c>
      <c r="G32" s="172"/>
      <c r="H32" s="173"/>
      <c r="I32" s="57">
        <v>57</v>
      </c>
    </row>
    <row r="33" spans="1:9" ht="27" customHeight="1" thickBot="1">
      <c r="A33" s="167" t="s">
        <v>1</v>
      </c>
      <c r="B33" s="168"/>
      <c r="C33" s="169"/>
      <c r="D33" s="58">
        <f>SUM(D27:D32)</f>
        <v>498</v>
      </c>
      <c r="E33" s="59">
        <f>SUM(E27:E32)</f>
        <v>851</v>
      </c>
      <c r="F33" s="94">
        <f>SUM(F27:F32)</f>
        <v>7522442.549999999</v>
      </c>
      <c r="G33" s="95"/>
      <c r="H33" s="96"/>
      <c r="I33" s="60">
        <f>SUM(I27:I32)</f>
        <v>2790</v>
      </c>
    </row>
    <row r="34" spans="1:7" s="3" customFormat="1" ht="15" customHeight="1" thickBot="1" thickTop="1">
      <c r="A34" s="21"/>
      <c r="B34" s="27"/>
      <c r="C34" s="9"/>
      <c r="D34" s="10"/>
      <c r="E34" s="10"/>
      <c r="F34" s="11"/>
      <c r="G34" s="12"/>
    </row>
    <row r="35" spans="1:9" s="3" customFormat="1" ht="15" customHeight="1" thickTop="1">
      <c r="A35" s="28" t="s">
        <v>25</v>
      </c>
      <c r="B35" s="160" t="s">
        <v>22</v>
      </c>
      <c r="C35" s="161"/>
      <c r="D35" s="161"/>
      <c r="E35" s="161"/>
      <c r="F35" s="161"/>
      <c r="G35" s="161"/>
      <c r="H35" s="161"/>
      <c r="I35" s="162"/>
    </row>
    <row r="36" spans="1:9" s="3" customFormat="1" ht="11.25" customHeight="1">
      <c r="A36" s="129">
        <v>1</v>
      </c>
      <c r="B36" s="152" t="s">
        <v>48</v>
      </c>
      <c r="C36" s="51" t="s">
        <v>51</v>
      </c>
      <c r="D36" s="116"/>
      <c r="E36" s="117"/>
      <c r="F36" s="51" t="s">
        <v>51</v>
      </c>
      <c r="G36" s="49"/>
      <c r="H36" s="112"/>
      <c r="I36" s="113"/>
    </row>
    <row r="37" spans="1:9" s="3" customFormat="1" ht="11.25" customHeight="1">
      <c r="A37" s="151"/>
      <c r="B37" s="153"/>
      <c r="C37" s="52" t="s">
        <v>52</v>
      </c>
      <c r="D37" s="116"/>
      <c r="E37" s="117"/>
      <c r="F37" s="52" t="s">
        <v>52</v>
      </c>
      <c r="G37" s="49"/>
      <c r="H37" s="112"/>
      <c r="I37" s="113"/>
    </row>
    <row r="38" spans="1:9" s="3" customFormat="1" ht="12.75" customHeight="1">
      <c r="A38" s="129">
        <v>2</v>
      </c>
      <c r="B38" s="152" t="s">
        <v>49</v>
      </c>
      <c r="C38" s="51" t="s">
        <v>51</v>
      </c>
      <c r="D38" s="133" t="s">
        <v>59</v>
      </c>
      <c r="E38" s="134"/>
      <c r="F38" s="134"/>
      <c r="G38" s="134"/>
      <c r="H38" s="134"/>
      <c r="I38" s="135"/>
    </row>
    <row r="39" spans="1:9" s="3" customFormat="1" ht="26.25" customHeight="1">
      <c r="A39" s="151"/>
      <c r="B39" s="153"/>
      <c r="C39" s="52"/>
      <c r="D39" s="136" t="s">
        <v>58</v>
      </c>
      <c r="E39" s="137"/>
      <c r="F39" s="137"/>
      <c r="G39" s="137"/>
      <c r="H39" s="137"/>
      <c r="I39" s="138"/>
    </row>
    <row r="40" spans="1:9" s="3" customFormat="1" ht="12" customHeight="1">
      <c r="A40" s="129">
        <v>3</v>
      </c>
      <c r="B40" s="154" t="s">
        <v>62</v>
      </c>
      <c r="C40" s="51" t="s">
        <v>51</v>
      </c>
      <c r="D40" s="145" t="s">
        <v>61</v>
      </c>
      <c r="E40" s="146"/>
      <c r="F40" s="146"/>
      <c r="G40" s="146"/>
      <c r="H40" s="146"/>
      <c r="I40" s="147"/>
    </row>
    <row r="41" spans="1:9" s="3" customFormat="1" ht="17.25" customHeight="1">
      <c r="A41" s="151"/>
      <c r="B41" s="155"/>
      <c r="C41" s="52" t="s">
        <v>52</v>
      </c>
      <c r="D41" s="148"/>
      <c r="E41" s="149"/>
      <c r="F41" s="149"/>
      <c r="G41" s="149"/>
      <c r="H41" s="149"/>
      <c r="I41" s="150"/>
    </row>
    <row r="42" spans="1:9" s="3" customFormat="1" ht="12" customHeight="1">
      <c r="A42" s="129">
        <v>4</v>
      </c>
      <c r="B42" s="154" t="s">
        <v>50</v>
      </c>
      <c r="C42" s="51" t="s">
        <v>51</v>
      </c>
      <c r="D42" s="116"/>
      <c r="E42" s="117"/>
      <c r="F42" s="51" t="s">
        <v>51</v>
      </c>
      <c r="G42" s="50"/>
      <c r="H42" s="112"/>
      <c r="I42" s="113"/>
    </row>
    <row r="43" spans="1:9" s="3" customFormat="1" ht="13.5" customHeight="1" thickBot="1">
      <c r="A43" s="130"/>
      <c r="B43" s="163"/>
      <c r="C43" s="53" t="s">
        <v>52</v>
      </c>
      <c r="D43" s="131"/>
      <c r="E43" s="132"/>
      <c r="F43" s="53" t="s">
        <v>52</v>
      </c>
      <c r="G43" s="50"/>
      <c r="H43" s="164"/>
      <c r="I43" s="165"/>
    </row>
    <row r="44" spans="1:9" s="3" customFormat="1" ht="17.25" customHeight="1" thickBot="1">
      <c r="A44" s="142" t="s">
        <v>1</v>
      </c>
      <c r="B44" s="143"/>
      <c r="C44" s="144"/>
      <c r="D44" s="128">
        <v>108650</v>
      </c>
      <c r="E44" s="128"/>
      <c r="F44" s="158"/>
      <c r="G44" s="128"/>
      <c r="H44" s="128"/>
      <c r="I44" s="159"/>
    </row>
    <row r="45" spans="1:7" s="3" customFormat="1" ht="15" customHeight="1" thickBot="1" thickTop="1">
      <c r="A45" s="8"/>
      <c r="B45" s="12"/>
      <c r="C45" s="12"/>
      <c r="D45" s="12"/>
      <c r="E45" s="12"/>
      <c r="F45" s="10"/>
      <c r="G45" s="11"/>
    </row>
    <row r="46" spans="1:13" s="3" customFormat="1" ht="18" customHeight="1" thickBot="1">
      <c r="A46" s="97" t="s">
        <v>29</v>
      </c>
      <c r="B46" s="98"/>
      <c r="C46" s="98"/>
      <c r="D46" s="98"/>
      <c r="E46" s="98"/>
      <c r="F46" s="99">
        <f>SUM(F24+F33)</f>
        <v>7961543.239999999</v>
      </c>
      <c r="G46" s="100"/>
      <c r="H46" s="100"/>
      <c r="I46" s="101"/>
      <c r="K46" s="13"/>
      <c r="M46" s="13"/>
    </row>
    <row r="47" spans="1:13" s="3" customFormat="1" ht="15.75" customHeight="1" thickBot="1">
      <c r="A47" s="12"/>
      <c r="B47" s="12"/>
      <c r="C47" s="12"/>
      <c r="D47" s="12"/>
      <c r="E47" s="12"/>
      <c r="F47" s="48"/>
      <c r="G47" s="48"/>
      <c r="H47" s="48"/>
      <c r="I47" s="48"/>
      <c r="K47" s="13"/>
      <c r="M47" s="13"/>
    </row>
    <row r="48" spans="1:13" s="3" customFormat="1" ht="13.5" customHeight="1">
      <c r="A48" s="102" t="s">
        <v>44</v>
      </c>
      <c r="B48" s="103"/>
      <c r="C48" s="103"/>
      <c r="D48" s="103"/>
      <c r="E48" s="103"/>
      <c r="F48" s="103"/>
      <c r="G48" s="103"/>
      <c r="H48" s="103"/>
      <c r="I48" s="104"/>
      <c r="K48" s="13"/>
      <c r="M48" s="13"/>
    </row>
    <row r="49" spans="1:13" s="3" customFormat="1" ht="15.75" customHeight="1">
      <c r="A49" s="105" t="s">
        <v>45</v>
      </c>
      <c r="B49" s="106"/>
      <c r="C49" s="118" t="s">
        <v>46</v>
      </c>
      <c r="D49" s="119"/>
      <c r="E49" s="106"/>
      <c r="F49" s="120" t="s">
        <v>47</v>
      </c>
      <c r="G49" s="121"/>
      <c r="H49" s="121"/>
      <c r="I49" s="122"/>
      <c r="K49" s="13"/>
      <c r="M49" s="13"/>
    </row>
    <row r="50" spans="1:13" s="3" customFormat="1" ht="15.75" customHeight="1" thickBot="1">
      <c r="A50" s="114">
        <v>195</v>
      </c>
      <c r="B50" s="115"/>
      <c r="C50" s="123">
        <v>195</v>
      </c>
      <c r="D50" s="124"/>
      <c r="E50" s="115"/>
      <c r="F50" s="125">
        <v>67</v>
      </c>
      <c r="G50" s="126"/>
      <c r="H50" s="126"/>
      <c r="I50" s="127"/>
      <c r="K50" s="13"/>
      <c r="M50" s="13"/>
    </row>
    <row r="51" spans="1:7" s="3" customFormat="1" ht="15" customHeight="1" thickBot="1">
      <c r="A51" s="8"/>
      <c r="B51" s="8"/>
      <c r="C51" s="9"/>
      <c r="D51" s="10"/>
      <c r="E51" s="10"/>
      <c r="F51" s="11"/>
      <c r="G51" s="12"/>
    </row>
    <row r="52" spans="1:9" s="3" customFormat="1" ht="16.5" customHeight="1" thickBot="1" thickTop="1">
      <c r="A52" s="29" t="s">
        <v>25</v>
      </c>
      <c r="B52" s="91" t="s">
        <v>30</v>
      </c>
      <c r="C52" s="91"/>
      <c r="D52" s="91"/>
      <c r="E52" s="91"/>
      <c r="F52" s="91"/>
      <c r="G52" s="91"/>
      <c r="H52" s="91"/>
      <c r="I52" s="92"/>
    </row>
    <row r="53" spans="1:9" ht="14.25" customHeight="1">
      <c r="A53" s="30">
        <v>1</v>
      </c>
      <c r="B53" s="16" t="s">
        <v>31</v>
      </c>
      <c r="C53" s="84" t="s">
        <v>32</v>
      </c>
      <c r="D53" s="84"/>
      <c r="E53" s="82">
        <v>4003</v>
      </c>
      <c r="F53" s="82"/>
      <c r="G53" s="82"/>
      <c r="H53" s="82"/>
      <c r="I53" s="83"/>
    </row>
    <row r="54" spans="1:9" ht="14.25" customHeight="1">
      <c r="A54" s="18">
        <v>2</v>
      </c>
      <c r="B54" s="16" t="s">
        <v>31</v>
      </c>
      <c r="C54" s="84" t="s">
        <v>33</v>
      </c>
      <c r="D54" s="84"/>
      <c r="E54" s="82">
        <v>5223</v>
      </c>
      <c r="F54" s="82"/>
      <c r="G54" s="82"/>
      <c r="H54" s="82"/>
      <c r="I54" s="83"/>
    </row>
    <row r="55" spans="1:9" ht="14.25" customHeight="1">
      <c r="A55" s="18">
        <v>3</v>
      </c>
      <c r="B55" s="16" t="s">
        <v>31</v>
      </c>
      <c r="C55" s="84" t="s">
        <v>34</v>
      </c>
      <c r="D55" s="84"/>
      <c r="E55" s="82">
        <v>667</v>
      </c>
      <c r="F55" s="82"/>
      <c r="G55" s="82"/>
      <c r="H55" s="82"/>
      <c r="I55" s="83"/>
    </row>
    <row r="56" spans="1:9" ht="14.25" customHeight="1" thickBot="1">
      <c r="A56" s="19">
        <v>4</v>
      </c>
      <c r="B56" s="25" t="s">
        <v>31</v>
      </c>
      <c r="C56" s="139" t="s">
        <v>35</v>
      </c>
      <c r="D56" s="139"/>
      <c r="E56" s="140">
        <v>89</v>
      </c>
      <c r="F56" s="140"/>
      <c r="G56" s="82"/>
      <c r="H56" s="140"/>
      <c r="I56" s="141"/>
    </row>
    <row r="57" spans="1:9" ht="16.5" customHeight="1" thickBot="1">
      <c r="A57" s="107" t="s">
        <v>1</v>
      </c>
      <c r="B57" s="108"/>
      <c r="C57" s="108"/>
      <c r="D57" s="108"/>
      <c r="E57" s="108"/>
      <c r="F57" s="109"/>
      <c r="G57" s="31">
        <f>SUM(G53:G56)</f>
        <v>0</v>
      </c>
      <c r="H57" s="110">
        <f>SUM(E53+E54++E55+E56)</f>
        <v>9982</v>
      </c>
      <c r="I57" s="111"/>
    </row>
    <row r="58" ht="14.25" thickBot="1" thickTop="1"/>
    <row r="59" spans="2:9" ht="18.75" customHeight="1" thickBot="1" thickTop="1">
      <c r="B59" s="4" t="s">
        <v>23</v>
      </c>
      <c r="C59" s="5">
        <v>2</v>
      </c>
      <c r="D59" s="47"/>
      <c r="F59" s="1"/>
      <c r="H59" s="79"/>
      <c r="I59" s="79"/>
    </row>
    <row r="60" spans="4:9" ht="11.25" customHeight="1" thickBot="1" thickTop="1">
      <c r="D60" s="13"/>
      <c r="G60" s="14"/>
      <c r="H60" s="80"/>
      <c r="I60" s="80"/>
    </row>
    <row r="61" spans="2:9" ht="16.5" customHeight="1" thickBot="1" thickTop="1">
      <c r="B61" s="4" t="s">
        <v>36</v>
      </c>
      <c r="C61" s="6">
        <v>15</v>
      </c>
      <c r="E61" s="2"/>
      <c r="H61" s="186"/>
      <c r="I61" s="186"/>
    </row>
    <row r="62" spans="8:9" ht="16.5" customHeight="1" thickTop="1">
      <c r="H62" s="185"/>
      <c r="I62" s="185"/>
    </row>
    <row r="63" spans="2:9" ht="12.75">
      <c r="B63"/>
      <c r="H63" s="185"/>
      <c r="I63" s="185"/>
    </row>
    <row r="64" ht="12.75">
      <c r="B64"/>
    </row>
    <row r="65" spans="4:6" ht="8.25" customHeight="1">
      <c r="D65" s="2"/>
      <c r="E65" s="2"/>
      <c r="F65" s="1"/>
    </row>
    <row r="66" spans="4:6" ht="12.75">
      <c r="D66" s="2"/>
      <c r="E66" s="2"/>
      <c r="F66" s="1"/>
    </row>
    <row r="67" spans="4:6" ht="12.75">
      <c r="D67" s="2"/>
      <c r="E67" s="2"/>
      <c r="F67" s="1"/>
    </row>
    <row r="68" spans="4:6" ht="12.75">
      <c r="D68" s="2"/>
      <c r="E68" s="2"/>
      <c r="F68" s="1"/>
    </row>
    <row r="69" spans="4:6" ht="12.75">
      <c r="D69" s="2"/>
      <c r="E69" s="2"/>
      <c r="F69" s="1"/>
    </row>
    <row r="70" spans="4:6" ht="12.75">
      <c r="D70" s="2"/>
      <c r="E70" s="2"/>
      <c r="F70" s="1"/>
    </row>
    <row r="71" spans="4:6" ht="12.75">
      <c r="D71" s="2"/>
      <c r="E71" s="2"/>
      <c r="F71" s="1"/>
    </row>
    <row r="72" spans="4:6" ht="12.75">
      <c r="D72" s="2"/>
      <c r="E72" s="2"/>
      <c r="F72" s="1"/>
    </row>
    <row r="73" spans="4:6" ht="12.75">
      <c r="D73" s="2"/>
      <c r="E73" s="2"/>
      <c r="F73" s="1"/>
    </row>
    <row r="74" spans="5:6" ht="12.75">
      <c r="E74" s="2"/>
      <c r="F74" s="1"/>
    </row>
    <row r="75" spans="5:6" ht="12.75">
      <c r="E75" s="2"/>
      <c r="F75" s="1"/>
    </row>
    <row r="76" spans="5:6" ht="12.75">
      <c r="E76" s="2"/>
      <c r="F76" s="1"/>
    </row>
    <row r="77" spans="5:6" ht="12.75">
      <c r="E77" s="2"/>
      <c r="F77" s="1"/>
    </row>
    <row r="78" spans="5:6" ht="12.75">
      <c r="E78" s="2"/>
      <c r="F78" s="1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</sheetData>
  <sheetProtection/>
  <mergeCells count="96">
    <mergeCell ref="H62:I62"/>
    <mergeCell ref="H63:I63"/>
    <mergeCell ref="H61:I61"/>
    <mergeCell ref="A1:I1"/>
    <mergeCell ref="F21:I21"/>
    <mergeCell ref="F22:I22"/>
    <mergeCell ref="F23:I23"/>
    <mergeCell ref="F20:I20"/>
    <mergeCell ref="D20:E20"/>
    <mergeCell ref="F15:G15"/>
    <mergeCell ref="B20:C20"/>
    <mergeCell ref="B21:C21"/>
    <mergeCell ref="B22:C22"/>
    <mergeCell ref="A18:B18"/>
    <mergeCell ref="D23:E23"/>
    <mergeCell ref="F2:G2"/>
    <mergeCell ref="F3:G3"/>
    <mergeCell ref="F4:G4"/>
    <mergeCell ref="F5:G5"/>
    <mergeCell ref="F6:G6"/>
    <mergeCell ref="F7:G7"/>
    <mergeCell ref="B30:C30"/>
    <mergeCell ref="F8:G8"/>
    <mergeCell ref="F10:G10"/>
    <mergeCell ref="F11:G11"/>
    <mergeCell ref="F12:G12"/>
    <mergeCell ref="F30:H30"/>
    <mergeCell ref="B27:C27"/>
    <mergeCell ref="B28:C28"/>
    <mergeCell ref="F13:G13"/>
    <mergeCell ref="F14:G14"/>
    <mergeCell ref="F16:G16"/>
    <mergeCell ref="F18:G18"/>
    <mergeCell ref="D24:E24"/>
    <mergeCell ref="F24:I24"/>
    <mergeCell ref="D21:E21"/>
    <mergeCell ref="D22:E22"/>
    <mergeCell ref="B26:C26"/>
    <mergeCell ref="F27:H27"/>
    <mergeCell ref="D42:E42"/>
    <mergeCell ref="E53:I53"/>
    <mergeCell ref="E54:I54"/>
    <mergeCell ref="F44:I44"/>
    <mergeCell ref="B35:I35"/>
    <mergeCell ref="B42:B43"/>
    <mergeCell ref="H43:I43"/>
    <mergeCell ref="B29:C29"/>
    <mergeCell ref="B31:C31"/>
    <mergeCell ref="A33:C33"/>
    <mergeCell ref="B32:C32"/>
    <mergeCell ref="D36:E36"/>
    <mergeCell ref="F32:H32"/>
    <mergeCell ref="H36:I36"/>
    <mergeCell ref="A36:A37"/>
    <mergeCell ref="B36:B37"/>
    <mergeCell ref="B38:B39"/>
    <mergeCell ref="A38:A39"/>
    <mergeCell ref="B40:B41"/>
    <mergeCell ref="A40:A41"/>
    <mergeCell ref="C53:D53"/>
    <mergeCell ref="C55:D55"/>
    <mergeCell ref="E56:I56"/>
    <mergeCell ref="A44:C44"/>
    <mergeCell ref="D40:I41"/>
    <mergeCell ref="A57:F57"/>
    <mergeCell ref="H57:I57"/>
    <mergeCell ref="H37:I37"/>
    <mergeCell ref="H42:I42"/>
    <mergeCell ref="A50:B50"/>
    <mergeCell ref="D37:E37"/>
    <mergeCell ref="C49:E49"/>
    <mergeCell ref="F49:I49"/>
    <mergeCell ref="C50:E50"/>
    <mergeCell ref="F50:I50"/>
    <mergeCell ref="D44:E44"/>
    <mergeCell ref="A42:A43"/>
    <mergeCell ref="D43:E43"/>
    <mergeCell ref="D38:I38"/>
    <mergeCell ref="D39:I39"/>
    <mergeCell ref="C56:D56"/>
    <mergeCell ref="H59:I59"/>
    <mergeCell ref="H60:I60"/>
    <mergeCell ref="B23:C23"/>
    <mergeCell ref="E55:I55"/>
    <mergeCell ref="C54:D54"/>
    <mergeCell ref="A24:C24"/>
    <mergeCell ref="F26:H26"/>
    <mergeCell ref="B52:I52"/>
    <mergeCell ref="F28:H28"/>
    <mergeCell ref="F29:H29"/>
    <mergeCell ref="F33:H33"/>
    <mergeCell ref="A46:E46"/>
    <mergeCell ref="F46:I46"/>
    <mergeCell ref="F31:H31"/>
    <mergeCell ref="A48:I48"/>
    <mergeCell ref="A49:B4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KAPUSUZ</dc:creator>
  <cp:keywords/>
  <dc:description/>
  <cp:lastModifiedBy>LENEVO1</cp:lastModifiedBy>
  <cp:lastPrinted>2016-01-06T13:32:25Z</cp:lastPrinted>
  <dcterms:created xsi:type="dcterms:W3CDTF">2014-01-13T17:41:51Z</dcterms:created>
  <dcterms:modified xsi:type="dcterms:W3CDTF">2017-03-07T06:25:42Z</dcterms:modified>
  <cp:category/>
  <cp:version/>
  <cp:contentType/>
  <cp:contentStatus/>
</cp:coreProperties>
</file>